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ate1904="1"/>
  <mc:AlternateContent xmlns:mc="http://schemas.openxmlformats.org/markup-compatibility/2006">
    <mc:Choice Requires="x15">
      <x15ac:absPath xmlns:x15ac="http://schemas.microsoft.com/office/spreadsheetml/2010/11/ac" url="https://dmpf98.sharepoint.com/sites/Sagsbehandlingogarkiv/Delte dokumenter/Til Ole fra Inger/Regneark AA/1 Øveture/"/>
    </mc:Choice>
  </mc:AlternateContent>
  <xr:revisionPtr revIDLastSave="198" documentId="13_ncr:1_{234D0653-7FD9-4613-887F-B93C7CEA3F80}" xr6:coauthVersionLast="47" xr6:coauthVersionMax="47" xr10:uidLastSave="{1C98ACD7-0CF1-43B8-A857-475CD0B8F757}"/>
  <bookViews>
    <workbookView xWindow="-110" yWindow="-110" windowWidth="25820" windowHeight="1390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9" i="1" l="1"/>
  <c r="M9" i="1" s="1"/>
  <c r="R9" i="1" l="1"/>
  <c r="O29" i="1"/>
  <c r="I10" i="1" l="1"/>
  <c r="O27" i="1"/>
  <c r="I8" i="1" s="1"/>
  <c r="M10" i="1" l="1"/>
  <c r="R10" i="1"/>
  <c r="R8" i="1" l="1"/>
  <c r="I11" i="1" s="1"/>
  <c r="I12" i="1" s="1"/>
  <c r="M8" i="1"/>
</calcChain>
</file>

<file path=xl/sharedStrings.xml><?xml version="1.0" encoding="utf-8"?>
<sst xmlns="http://schemas.openxmlformats.org/spreadsheetml/2006/main" count="27" uniqueCount="27">
  <si>
    <t>Navn:</t>
  </si>
  <si>
    <t xml:space="preserve">DMpF tager forbehold for evt. fejl og mangler i dette skema. Kontakt sekretariatet for hjælp og vejledning eller med kommentarer og forslag. </t>
  </si>
  <si>
    <t>Se DMpF's instruktionsvideo om brugen af dette skema her (link)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</si>
  <si>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Mødetid på afrejsedagen kl.: </t>
    </r>
  </si>
  <si>
    <t>Antal hele døgn (kl. 00:00-24:00)mellem afrejse- og hjemrejsedøgn: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</si>
  <si>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 xml:space="preserve">Hjemkomsttid på hjemrejsedagen kl.: </t>
    </r>
  </si>
  <si>
    <t>Beregning af arbejdstid</t>
  </si>
  <si>
    <t>Beregning af tillæg</t>
  </si>
  <si>
    <t>Antal hverdage inkl. afrejse- og hjemrejsedag:</t>
  </si>
  <si>
    <t xml:space="preserve">Rejsens navn: </t>
  </si>
  <si>
    <t xml:space="preserve">Antal weekend- og søgnehelligdage inkl. afrejse- og hjemrejsedag: </t>
  </si>
  <si>
    <t>Fodnote</t>
  </si>
  <si>
    <r>
      <rPr>
        <b/>
        <vertAlign val="superscript"/>
        <sz val="11"/>
        <color rgb="FFBC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Tidspunkt noteres i formatet tmm. Eks.: Kl. 8:35 noteres 835.</t>
    </r>
  </si>
  <si>
    <t>Antal timer og minutter</t>
  </si>
  <si>
    <t>Omregningsfaktor</t>
  </si>
  <si>
    <t xml:space="preserve">OBS: Blå felter udfyldes, hvor det er relevant. </t>
  </si>
  <si>
    <r>
      <rPr>
        <b/>
        <vertAlign val="superscript"/>
        <sz val="11"/>
        <color rgb="FFFF0000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Samlet tillæg, kr.: </t>
    </r>
  </si>
  <si>
    <r>
      <rPr>
        <vertAlign val="superscript"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Tillæg for ture fra d. 1/1 2020 til d. 31/3 2020 Anden dato: Find relevant skema på dmpf.dk</t>
    </r>
  </si>
  <si>
    <t>t:mm AM/PM</t>
  </si>
  <si>
    <t>Samlet arbejdstid på turen, timer og minutter:</t>
  </si>
  <si>
    <t>[t]:mm</t>
  </si>
  <si>
    <t>Samlet arbejdstid på turen, timer med decimaler</t>
  </si>
  <si>
    <t xml:space="preserve">Gyldighedsperiode: </t>
  </si>
  <si>
    <t>Skema til beregning af tid og tillæg ved øveture og koncertrejser</t>
  </si>
  <si>
    <t>Till gr weeke</t>
  </si>
  <si>
    <t>Till gr. hverd</t>
  </si>
  <si>
    <t>Fra d. 1/10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</si>
</sst>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"/>
    <numFmt numFmtId="165" formatCode="00\:00"/>
    <numFmt numFmtId="166" formatCode="[hh]:mm"/>
    <numFmt numFmtId="167" formatCode="0.000000"/>
    <numFmt numFmtId="168" formatCode="hh:mm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C051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rgb="FFBC0515"/>
      <name val="Calibri"/>
      <family val="2"/>
      <scheme val="minor"/>
    </font>
    <font>
      <b/>
      <sz val="14"/>
      <color rgb="FFBC0515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rgb="FFBC0515"/>
      <name val="Calibri"/>
      <family val="2"/>
      <scheme val="minor"/>
    </font>
    <font>
      <b/>
      <sz val="11"/>
      <color rgb="FF008DAB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BC0515"/>
      <name val="Calibri"/>
      <family val="2"/>
      <scheme val="minor"/>
    </font>
    <font>
      <b/>
      <vertAlign val="superscript"/>
      <sz val="11"/>
      <color rgb="FFFF0000"/>
      <name val="Calibri"/>
      <family val="2"/>
      <scheme val="minor"/>
    </font>
    <font>
      <vertAlign val="superscript"/>
      <sz val="11"/>
      <color rgb="FFFF0000"/>
      <name val="Calibri"/>
      <family val="2"/>
      <scheme val="minor"/>
    </font>
    <font>
      <sz val="11"/>
      <color rgb="FFBC0515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2" borderId="0" xfId="0" applyFill="1"/>
    <xf numFmtId="2" fontId="7" fillId="0" borderId="0" xfId="0" applyNumberFormat="1" applyFont="1"/>
    <xf numFmtId="0" fontId="2" fillId="0" borderId="0" xfId="0" applyFont="1"/>
    <xf numFmtId="0" fontId="0" fillId="2" borderId="0" xfId="0" applyFill="1" applyAlignment="1">
      <alignment horizontal="left"/>
    </xf>
    <xf numFmtId="0" fontId="7" fillId="2" borderId="0" xfId="0" applyFont="1" applyFill="1"/>
    <xf numFmtId="164" fontId="7" fillId="2" borderId="0" xfId="0" applyNumberFormat="1" applyFont="1" applyFill="1"/>
    <xf numFmtId="0" fontId="4" fillId="0" borderId="0" xfId="0" applyFont="1"/>
    <xf numFmtId="1" fontId="7" fillId="2" borderId="0" xfId="0" applyNumberFormat="1" applyFont="1" applyFill="1"/>
    <xf numFmtId="165" fontId="4" fillId="0" borderId="0" xfId="0" applyNumberFormat="1" applyFont="1"/>
    <xf numFmtId="168" fontId="4" fillId="0" borderId="0" xfId="0" applyNumberFormat="1" applyFont="1"/>
    <xf numFmtId="168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164" fontId="4" fillId="2" borderId="0" xfId="0" applyNumberFormat="1" applyFont="1" applyFill="1"/>
    <xf numFmtId="0" fontId="3" fillId="0" borderId="0" xfId="0" applyFont="1"/>
    <xf numFmtId="164" fontId="1" fillId="2" borderId="0" xfId="0" applyNumberFormat="1" applyFont="1" applyFill="1"/>
    <xf numFmtId="165" fontId="0" fillId="2" borderId="0" xfId="0" applyNumberFormat="1" applyFill="1"/>
    <xf numFmtId="166" fontId="0" fillId="2" borderId="0" xfId="0" applyNumberFormat="1" applyFill="1"/>
    <xf numFmtId="164" fontId="0" fillId="2" borderId="0" xfId="0" applyNumberFormat="1" applyFill="1"/>
    <xf numFmtId="1" fontId="0" fillId="0" borderId="0" xfId="0" applyNumberFormat="1"/>
    <xf numFmtId="164" fontId="3" fillId="0" borderId="0" xfId="0" applyNumberFormat="1" applyFont="1"/>
    <xf numFmtId="166" fontId="3" fillId="0" borderId="0" xfId="0" applyNumberFormat="1" applyFont="1"/>
    <xf numFmtId="0" fontId="10" fillId="0" borderId="0" xfId="0" applyFont="1"/>
    <xf numFmtId="0" fontId="11" fillId="0" borderId="5" xfId="0" applyFont="1" applyBorder="1"/>
    <xf numFmtId="1" fontId="0" fillId="0" borderId="6" xfId="0" applyNumberFormat="1" applyBorder="1"/>
    <xf numFmtId="0" fontId="0" fillId="0" borderId="6" xfId="0" applyBorder="1"/>
    <xf numFmtId="0" fontId="0" fillId="0" borderId="12" xfId="0" applyBorder="1"/>
    <xf numFmtId="0" fontId="2" fillId="0" borderId="6" xfId="0" applyFont="1" applyBorder="1"/>
    <xf numFmtId="165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2" fillId="0" borderId="5" xfId="0" applyFont="1" applyBorder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" fontId="4" fillId="0" borderId="0" xfId="0" applyNumberFormat="1" applyFont="1"/>
    <xf numFmtId="0" fontId="9" fillId="0" borderId="10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15" fillId="2" borderId="0" xfId="0" applyFont="1" applyFill="1"/>
    <xf numFmtId="0" fontId="17" fillId="0" borderId="0" xfId="0" applyFont="1"/>
    <xf numFmtId="0" fontId="15" fillId="2" borderId="0" xfId="0" applyFont="1" applyFill="1" applyAlignment="1">
      <alignment horizontal="left"/>
    </xf>
    <xf numFmtId="0" fontId="15" fillId="0" borderId="0" xfId="0" applyFont="1"/>
    <xf numFmtId="167" fontId="15" fillId="2" borderId="0" xfId="0" applyNumberFormat="1" applyFont="1" applyFill="1"/>
    <xf numFmtId="166" fontId="15" fillId="0" borderId="0" xfId="0" applyNumberFormat="1" applyFont="1"/>
    <xf numFmtId="0" fontId="18" fillId="0" borderId="0" xfId="0" applyFont="1"/>
    <xf numFmtId="1" fontId="15" fillId="0" borderId="0" xfId="0" applyNumberFormat="1" applyFont="1"/>
    <xf numFmtId="2" fontId="15" fillId="2" borderId="0" xfId="0" applyNumberFormat="1" applyFont="1" applyFill="1"/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2" fontId="15" fillId="0" borderId="0" xfId="0" applyNumberFormat="1" applyFont="1"/>
    <xf numFmtId="164" fontId="15" fillId="2" borderId="0" xfId="0" applyNumberFormat="1" applyFont="1" applyFill="1"/>
    <xf numFmtId="164" fontId="17" fillId="2" borderId="0" xfId="0" applyNumberFormat="1" applyFont="1" applyFill="1"/>
    <xf numFmtId="165" fontId="15" fillId="2" borderId="0" xfId="0" applyNumberFormat="1" applyFont="1" applyFill="1"/>
    <xf numFmtId="164" fontId="17" fillId="0" borderId="0" xfId="0" applyNumberFormat="1" applyFont="1"/>
    <xf numFmtId="164" fontId="15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164" fontId="7" fillId="2" borderId="0" xfId="0" applyNumberFormat="1" applyFont="1" applyFill="1"/>
    <xf numFmtId="165" fontId="3" fillId="2" borderId="10" xfId="0" applyNumberFormat="1" applyFont="1" applyFill="1" applyBorder="1"/>
    <xf numFmtId="165" fontId="3" fillId="2" borderId="1" xfId="0" applyNumberFormat="1" applyFont="1" applyFill="1" applyBorder="1"/>
    <xf numFmtId="0" fontId="3" fillId="0" borderId="10" xfId="0" applyFont="1" applyBorder="1"/>
    <xf numFmtId="0" fontId="3" fillId="0" borderId="1" xfId="0" applyFont="1" applyBorder="1"/>
    <xf numFmtId="0" fontId="2" fillId="0" borderId="1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1" xfId="0" applyFont="1" applyFill="1" applyBorder="1" applyAlignment="1" applyProtection="1">
      <alignment horizontal="left"/>
      <protection locked="0"/>
    </xf>
    <xf numFmtId="0" fontId="3" fillId="3" borderId="6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7" xfId="0" applyFont="1" applyBorder="1"/>
    <xf numFmtId="0" fontId="2" fillId="0" borderId="8" xfId="0" applyFont="1" applyBorder="1"/>
    <xf numFmtId="0" fontId="1" fillId="0" borderId="8" xfId="0" applyFont="1" applyBorder="1"/>
    <xf numFmtId="0" fontId="1" fillId="0" borderId="9" xfId="0" applyFont="1" applyBorder="1"/>
    <xf numFmtId="168" fontId="0" fillId="0" borderId="1" xfId="0" applyNumberFormat="1" applyBorder="1" applyAlignment="1">
      <alignment horizontal="left"/>
    </xf>
    <xf numFmtId="168" fontId="0" fillId="0" borderId="1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2" borderId="10" xfId="0" applyFont="1" applyFill="1" applyBorder="1"/>
    <xf numFmtId="0" fontId="9" fillId="2" borderId="1" xfId="0" applyFont="1" applyFill="1" applyBorder="1"/>
    <xf numFmtId="0" fontId="9" fillId="2" borderId="11" xfId="0" applyFont="1" applyFill="1" applyBorder="1"/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" fillId="0" borderId="10" xfId="0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4" fillId="0" borderId="5" xfId="0" applyFont="1" applyBorder="1"/>
    <xf numFmtId="0" fontId="2" fillId="0" borderId="6" xfId="0" applyFont="1" applyBorder="1"/>
    <xf numFmtId="2" fontId="14" fillId="0" borderId="6" xfId="0" applyNumberFormat="1" applyFont="1" applyBorder="1" applyAlignment="1">
      <alignment horizontal="left"/>
    </xf>
    <xf numFmtId="2" fontId="14" fillId="0" borderId="12" xfId="0" applyNumberFormat="1" applyFont="1" applyBorder="1" applyAlignment="1">
      <alignment horizontal="left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1" fontId="4" fillId="3" borderId="17" xfId="0" applyNumberFormat="1" applyFont="1" applyFill="1" applyBorder="1" applyProtection="1">
      <protection locked="0"/>
    </xf>
    <xf numFmtId="1" fontId="4" fillId="3" borderId="19" xfId="0" applyNumberFormat="1" applyFont="1" applyFill="1" applyBorder="1" applyProtection="1">
      <protection locked="0"/>
    </xf>
    <xf numFmtId="1" fontId="4" fillId="3" borderId="20" xfId="0" applyNumberFormat="1" applyFont="1" applyFill="1" applyBorder="1" applyProtection="1">
      <protection locked="0"/>
    </xf>
    <xf numFmtId="2" fontId="2" fillId="0" borderId="18" xfId="0" applyNumberFormat="1" applyFont="1" applyBorder="1"/>
    <xf numFmtId="2" fontId="2" fillId="0" borderId="21" xfId="0" applyNumberFormat="1" applyFont="1" applyBorder="1"/>
    <xf numFmtId="2" fontId="2" fillId="0" borderId="22" xfId="0" applyNumberFormat="1" applyFont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4" xfId="0" applyNumberFormat="1" applyFont="1" applyFill="1" applyBorder="1"/>
    <xf numFmtId="165" fontId="1" fillId="2" borderId="10" xfId="0" applyNumberFormat="1" applyFont="1" applyFill="1" applyBorder="1"/>
    <xf numFmtId="165" fontId="1" fillId="2" borderId="1" xfId="0" applyNumberFormat="1" applyFont="1" applyFill="1" applyBorder="1"/>
    <xf numFmtId="0" fontId="16" fillId="0" borderId="0" xfId="0" applyFont="1" applyBorder="1" applyAlignment="1">
      <alignment horizontal="center" wrapText="1"/>
    </xf>
    <xf numFmtId="0" fontId="15" fillId="0" borderId="0" xfId="0" applyFont="1" applyBorder="1"/>
    <xf numFmtId="0" fontId="7" fillId="0" borderId="0" xfId="0" applyFont="1"/>
    <xf numFmtId="18" fontId="7" fillId="2" borderId="0" xfId="0" applyNumberFormat="1" applyFont="1" applyFill="1"/>
    <xf numFmtId="168" fontId="7" fillId="2" borderId="0" xfId="0" applyNumberFormat="1" applyFont="1" applyFill="1"/>
    <xf numFmtId="0" fontId="7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167" fontId="7" fillId="0" borderId="0" xfId="0" applyNumberFormat="1" applyFont="1"/>
    <xf numFmtId="0" fontId="2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DAB"/>
      <color rgb="FFBC0515"/>
      <color rgb="FF580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1017270</xdr:colOff>
      <xdr:row>0</xdr:row>
      <xdr:rowOff>38100</xdr:rowOff>
    </xdr:from>
    <xdr:to>
      <xdr:col>4</xdr:col>
      <xdr:colOff>605790</xdr:colOff>
      <xdr:row>0</xdr:row>
      <xdr:rowOff>512239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DCCCAAFE-7C16-49D5-83C1-35A5048A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0290" y="38100"/>
          <a:ext cx="960120" cy="474139"/>
        </a:xfrm>
        <a:prstGeom prst="rect">
          <a:avLst/>
        </a:prstGeom>
      </xdr:spPr>
    </xdr:pic>
    <xdr:clientData/>
  </xdr:twoCellAnchor>
  <xdr:twoCellAnchor editAs="oneCell">
    <xdr:from>
      <xdr:col>35</xdr:col>
      <xdr:colOff>247650</xdr:colOff>
      <xdr:row>0</xdr:row>
      <xdr:rowOff>60960</xdr:rowOff>
    </xdr:from>
    <xdr:to>
      <xdr:col>35</xdr:col>
      <xdr:colOff>1198245</xdr:colOff>
      <xdr:row>0</xdr:row>
      <xdr:rowOff>542719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18FD1695-9C13-49D8-8EBA-1906BAFCB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79140" y="60960"/>
          <a:ext cx="1017270" cy="474139"/>
        </a:xfrm>
        <a:prstGeom prst="rect">
          <a:avLst/>
        </a:prstGeom>
      </xdr:spPr>
    </xdr:pic>
    <xdr:clientData/>
  </xdr:twoCellAnchor>
  <xdr:twoCellAnchor editAs="oneCell">
    <xdr:from>
      <xdr:col>35</xdr:col>
      <xdr:colOff>228600</xdr:colOff>
      <xdr:row>18</xdr:row>
      <xdr:rowOff>0</xdr:rowOff>
    </xdr:from>
    <xdr:to>
      <xdr:col>35</xdr:col>
      <xdr:colOff>1198245</xdr:colOff>
      <xdr:row>19</xdr:row>
      <xdr:rowOff>246809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2A48EF20-BD29-41AD-A145-3BB40BF64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60090" y="7661910"/>
          <a:ext cx="1017270" cy="474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J41"/>
  <sheetViews>
    <sheetView showGridLines="0" tabSelected="1" zoomScaleNormal="100" workbookViewId="0">
      <selection activeCell="D4" sqref="D4:L4"/>
    </sheetView>
  </sheetViews>
  <sheetFormatPr defaultColWidth="8.90625" defaultRowHeight="14.5" x14ac:dyDescent="0.35"/>
  <cols>
    <col min="2" max="2" width="10.6328125" bestFit="1" customWidth="1"/>
    <col min="3" max="3" width="8.36328125" customWidth="1"/>
    <col min="4" max="4" width="20" style="22" customWidth="1"/>
    <col min="5" max="5" width="11.26953125" customWidth="1"/>
    <col min="6" max="6" width="4" customWidth="1"/>
    <col min="7" max="7" width="4.08984375" customWidth="1"/>
    <col min="8" max="8" width="8.08984375" bestFit="1" customWidth="1"/>
    <col min="9" max="9" width="5.90625" customWidth="1"/>
    <col min="10" max="10" width="5.36328125" customWidth="1"/>
    <col min="11" max="11" width="5.08984375" customWidth="1"/>
    <col min="12" max="12" width="5.81640625" customWidth="1"/>
    <col min="13" max="13" width="10.08984375" bestFit="1" customWidth="1"/>
    <col min="14" max="14" width="8.54296875" customWidth="1"/>
    <col min="15" max="15" width="8.7265625" bestFit="1" customWidth="1"/>
    <col min="16" max="17" width="5.26953125" customWidth="1"/>
    <col min="18" max="18" width="9.08984375" customWidth="1"/>
    <col min="19" max="19" width="3.6328125" customWidth="1"/>
    <col min="20" max="20" width="6.08984375" customWidth="1"/>
    <col min="21" max="21" width="5.54296875" customWidth="1"/>
    <col min="22" max="22" width="8.36328125" bestFit="1" customWidth="1"/>
    <col min="23" max="23" width="5" customWidth="1"/>
    <col min="24" max="24" width="9.08984375" customWidth="1"/>
    <col min="25" max="25" width="3.26953125" customWidth="1"/>
    <col min="26" max="26" width="6.26953125" customWidth="1"/>
    <col min="27" max="27" width="5.54296875" customWidth="1"/>
    <col min="28" max="28" width="5.36328125" customWidth="1"/>
    <col min="29" max="29" width="5.08984375" customWidth="1"/>
    <col min="30" max="30" width="9.08984375" customWidth="1"/>
    <col min="31" max="31" width="3.54296875" customWidth="1"/>
    <col min="32" max="32" width="17.54296875" customWidth="1"/>
    <col min="33" max="33" width="6.26953125" customWidth="1"/>
    <col min="34" max="34" width="5.26953125" customWidth="1"/>
    <col min="35" max="35" width="11.26953125" customWidth="1"/>
    <col min="36" max="36" width="18" customWidth="1"/>
    <col min="38" max="38" width="12.6328125" customWidth="1"/>
    <col min="39" max="39" width="6.54296875" customWidth="1"/>
  </cols>
  <sheetData>
    <row r="1" spans="2:36" ht="112.25" customHeight="1" thickBot="1" x14ac:dyDescent="0.8">
      <c r="B1" s="60" t="s">
        <v>23</v>
      </c>
      <c r="C1" s="61"/>
      <c r="D1" s="61"/>
      <c r="E1" s="61"/>
      <c r="F1" s="61"/>
      <c r="G1" s="61"/>
      <c r="H1" s="61"/>
      <c r="I1" s="61"/>
      <c r="J1" s="61"/>
      <c r="K1" s="61"/>
      <c r="L1" s="62"/>
      <c r="M1" s="39"/>
      <c r="P1" s="39"/>
      <c r="Q1" s="39"/>
      <c r="R1" s="38"/>
      <c r="S1" s="38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2:36" ht="17.149999999999999" customHeight="1" x14ac:dyDescent="0.75">
      <c r="B2" s="83" t="s">
        <v>15</v>
      </c>
      <c r="C2" s="84"/>
      <c r="D2" s="84"/>
      <c r="E2" s="84"/>
      <c r="F2" s="84"/>
      <c r="G2" s="84"/>
      <c r="H2" s="84"/>
      <c r="I2" s="84"/>
      <c r="J2" s="84"/>
      <c r="K2" s="84"/>
      <c r="L2" s="85"/>
      <c r="M2" s="40"/>
      <c r="P2" s="40"/>
      <c r="Q2" s="40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2:36" ht="17.149999999999999" customHeight="1" x14ac:dyDescent="0.75">
      <c r="B3" s="37" t="s">
        <v>22</v>
      </c>
      <c r="C3" s="35"/>
      <c r="D3" s="86" t="s">
        <v>26</v>
      </c>
      <c r="E3" s="86"/>
      <c r="F3" s="86"/>
      <c r="G3" s="86"/>
      <c r="H3" s="86"/>
      <c r="I3" s="86"/>
      <c r="J3" s="86"/>
      <c r="K3" s="86"/>
      <c r="L3" s="87"/>
      <c r="M3" s="40"/>
      <c r="P3" s="40"/>
      <c r="Q3" s="4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2:36" x14ac:dyDescent="0.35">
      <c r="B4" s="68" t="s">
        <v>0</v>
      </c>
      <c r="C4" s="69"/>
      <c r="D4" s="70"/>
      <c r="E4" s="70"/>
      <c r="F4" s="70"/>
      <c r="G4" s="70"/>
      <c r="H4" s="70"/>
      <c r="I4" s="70"/>
      <c r="J4" s="70"/>
      <c r="K4" s="70"/>
      <c r="L4" s="71"/>
      <c r="M4" s="41"/>
      <c r="P4" s="41"/>
      <c r="Q4" s="41"/>
      <c r="R4" s="4"/>
    </row>
    <row r="5" spans="2:36" ht="15" thickBot="1" x14ac:dyDescent="0.4">
      <c r="B5" s="33" t="s">
        <v>9</v>
      </c>
      <c r="C5" s="30"/>
      <c r="D5" s="72"/>
      <c r="E5" s="73"/>
      <c r="F5" s="73"/>
      <c r="G5" s="73"/>
      <c r="H5" s="73"/>
      <c r="I5" s="73"/>
      <c r="J5" s="73"/>
      <c r="K5" s="73"/>
      <c r="L5" s="74"/>
      <c r="M5" s="42"/>
      <c r="P5" s="42"/>
      <c r="Q5" s="42"/>
      <c r="R5" s="6"/>
    </row>
    <row r="6" spans="2:36" ht="15" thickBot="1" x14ac:dyDescent="0.4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42"/>
      <c r="P6" s="43"/>
      <c r="Q6" s="43"/>
      <c r="R6" s="6"/>
    </row>
    <row r="7" spans="2:36" x14ac:dyDescent="0.35">
      <c r="B7" s="75" t="s">
        <v>6</v>
      </c>
      <c r="C7" s="76"/>
      <c r="D7" s="76"/>
      <c r="E7" s="76"/>
      <c r="F7" s="76"/>
      <c r="G7" s="76"/>
      <c r="H7" s="76"/>
      <c r="I7" s="77" t="s">
        <v>13</v>
      </c>
      <c r="J7" s="77"/>
      <c r="K7" s="77"/>
      <c r="L7" s="78"/>
      <c r="M7" s="7"/>
      <c r="P7" s="63"/>
      <c r="Q7" s="63"/>
      <c r="R7" s="8" t="s">
        <v>20</v>
      </c>
      <c r="S7" s="9"/>
      <c r="T7" s="9"/>
      <c r="U7" s="9"/>
      <c r="V7" s="9"/>
      <c r="W7" s="9"/>
    </row>
    <row r="8" spans="2:36" ht="16.5" x14ac:dyDescent="0.35">
      <c r="B8" s="66" t="s">
        <v>3</v>
      </c>
      <c r="C8" s="67"/>
      <c r="D8" s="67"/>
      <c r="E8" s="67"/>
      <c r="F8" s="67"/>
      <c r="G8" s="67"/>
      <c r="H8" s="31"/>
      <c r="I8" s="79" t="str">
        <f>IF(H8&gt;=1000,(TIME(23,59,0)-O27)+TIME(0,1,0),IF(AND(H8&lt;1000,H8&lt;&gt;""),TIME(14,0,0)+MROUND((TIME(10,0,0)-O27)/3,"00:01:00"),TEXT("0000","00\:00")))</f>
        <v>00:00</v>
      </c>
      <c r="J8" s="79"/>
      <c r="K8" s="79"/>
      <c r="L8" s="80"/>
      <c r="M8" s="10">
        <f>I8*1440</f>
        <v>0</v>
      </c>
      <c r="P8" s="8"/>
      <c r="Q8" s="7"/>
      <c r="R8" s="8" t="str">
        <f>I8</f>
        <v>00:00</v>
      </c>
      <c r="S8" s="9"/>
      <c r="T8" s="11"/>
      <c r="U8" s="12"/>
      <c r="V8" s="12"/>
      <c r="W8" s="12"/>
      <c r="X8" s="13"/>
    </row>
    <row r="9" spans="2:36" x14ac:dyDescent="0.35">
      <c r="B9" s="64" t="s">
        <v>4</v>
      </c>
      <c r="C9" s="65"/>
      <c r="D9" s="65"/>
      <c r="E9" s="65"/>
      <c r="F9" s="65"/>
      <c r="G9" s="65"/>
      <c r="H9" s="32"/>
      <c r="I9" s="81">
        <f>ROUND((H9*(TIME(14,0,0)+(TIME(10,0,)/3)))*2400,0)/2400</f>
        <v>0</v>
      </c>
      <c r="J9" s="81"/>
      <c r="K9" s="81"/>
      <c r="L9" s="82"/>
      <c r="M9" s="10">
        <f>(IF(LEN(I9)&gt;2,MID(I9,1,LEN(I9)-2),0)*60)</f>
        <v>0</v>
      </c>
      <c r="P9" s="8"/>
      <c r="Q9" s="7"/>
      <c r="R9" s="8">
        <f t="shared" ref="R9:R10" si="0">I9</f>
        <v>0</v>
      </c>
      <c r="S9" s="9"/>
      <c r="T9" s="9"/>
      <c r="U9" s="14"/>
      <c r="V9" s="14"/>
      <c r="W9" s="14"/>
      <c r="X9" s="15"/>
    </row>
    <row r="10" spans="2:36" ht="16.5" x14ac:dyDescent="0.35">
      <c r="B10" s="66" t="s">
        <v>5</v>
      </c>
      <c r="C10" s="67"/>
      <c r="D10" s="67"/>
      <c r="E10" s="67"/>
      <c r="F10" s="67"/>
      <c r="G10" s="67"/>
      <c r="H10" s="31"/>
      <c r="I10" s="79">
        <f>IF(H10&lt;=1400,O29,TIME(14,0,0)+MROUND(((O29-TIME(14,0,0))/3),"00:01:00"))</f>
        <v>0</v>
      </c>
      <c r="J10" s="79"/>
      <c r="K10" s="79"/>
      <c r="L10" s="80"/>
      <c r="M10" s="10">
        <f>I10*1440</f>
        <v>0</v>
      </c>
      <c r="P10" s="8"/>
      <c r="Q10" s="7"/>
      <c r="R10" s="8">
        <f t="shared" si="0"/>
        <v>0</v>
      </c>
      <c r="S10" s="9"/>
      <c r="T10" s="9"/>
      <c r="U10" s="12"/>
      <c r="V10" s="12"/>
      <c r="W10" s="12"/>
      <c r="X10" s="13"/>
    </row>
    <row r="11" spans="2:36" x14ac:dyDescent="0.35">
      <c r="B11" s="94" t="s">
        <v>19</v>
      </c>
      <c r="C11" s="95"/>
      <c r="D11" s="95"/>
      <c r="E11" s="95"/>
      <c r="F11" s="95"/>
      <c r="G11" s="95"/>
      <c r="H11" s="95"/>
      <c r="I11" s="96">
        <f>R8+R9+R10</f>
        <v>0</v>
      </c>
      <c r="J11" s="69"/>
      <c r="K11" s="69"/>
      <c r="L11" s="97"/>
      <c r="M11" s="7"/>
      <c r="P11" s="7"/>
      <c r="Q11" s="7"/>
      <c r="R11" s="16"/>
      <c r="S11" s="9"/>
      <c r="T11" s="9"/>
      <c r="U11" s="9"/>
      <c r="V11" s="9"/>
      <c r="W11" s="9"/>
    </row>
    <row r="12" spans="2:36" ht="15" thickBot="1" x14ac:dyDescent="0.4">
      <c r="B12" s="101" t="s">
        <v>21</v>
      </c>
      <c r="C12" s="102"/>
      <c r="D12" s="102"/>
      <c r="E12" s="102"/>
      <c r="F12" s="102"/>
      <c r="G12" s="102"/>
      <c r="H12" s="102"/>
      <c r="I12" s="103">
        <f>I11*24</f>
        <v>0</v>
      </c>
      <c r="J12" s="103"/>
      <c r="K12" s="103"/>
      <c r="L12" s="104"/>
      <c r="M12" s="7"/>
      <c r="P12" s="7"/>
      <c r="Q12" s="7"/>
      <c r="R12" s="16"/>
      <c r="S12" s="9"/>
      <c r="T12" s="9"/>
      <c r="U12" s="9"/>
      <c r="V12" s="9"/>
      <c r="W12" s="9"/>
    </row>
    <row r="13" spans="2:36" ht="15" thickBot="1" x14ac:dyDescent="0.4">
      <c r="B13" s="17"/>
      <c r="C13" s="17"/>
      <c r="D13" s="17"/>
      <c r="E13" s="17"/>
      <c r="F13" s="17"/>
      <c r="G13" s="17"/>
      <c r="H13" s="41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9"/>
      <c r="V13" s="9"/>
      <c r="W13" s="9"/>
    </row>
    <row r="14" spans="2:36" x14ac:dyDescent="0.35">
      <c r="B14" s="114" t="s">
        <v>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6"/>
      <c r="M14" s="44"/>
      <c r="N14" s="44"/>
      <c r="O14" s="44"/>
      <c r="P14" s="44"/>
      <c r="Q14" s="44"/>
      <c r="R14" s="44"/>
      <c r="S14" s="44"/>
      <c r="T14" s="44"/>
    </row>
    <row r="15" spans="2:36" x14ac:dyDescent="0.35">
      <c r="B15" s="117" t="s">
        <v>8</v>
      </c>
      <c r="C15" s="118"/>
      <c r="D15" s="118"/>
      <c r="E15" s="118"/>
      <c r="F15" s="118"/>
      <c r="G15" s="118"/>
      <c r="H15" s="118"/>
      <c r="I15" s="105"/>
      <c r="J15" s="106"/>
      <c r="K15" s="106"/>
      <c r="L15" s="107"/>
      <c r="M15" s="45"/>
      <c r="N15" s="44"/>
      <c r="O15" s="44"/>
      <c r="P15" s="44"/>
      <c r="Q15" s="44"/>
      <c r="R15" s="44"/>
      <c r="S15" s="44"/>
      <c r="T15" s="44"/>
    </row>
    <row r="16" spans="2:36" x14ac:dyDescent="0.35">
      <c r="B16" s="66" t="s">
        <v>10</v>
      </c>
      <c r="C16" s="67"/>
      <c r="D16" s="67"/>
      <c r="E16" s="67"/>
      <c r="F16" s="67"/>
      <c r="G16" s="67"/>
      <c r="H16" s="67"/>
      <c r="I16" s="108"/>
      <c r="J16" s="109"/>
      <c r="K16" s="109"/>
      <c r="L16" s="110"/>
      <c r="M16" s="52"/>
      <c r="N16" s="44"/>
      <c r="O16" s="44"/>
      <c r="P16" s="46"/>
      <c r="Q16" s="44"/>
      <c r="R16" s="44"/>
      <c r="S16" s="44"/>
      <c r="T16" s="44"/>
    </row>
    <row r="17" spans="2:30" ht="17" thickBot="1" x14ac:dyDescent="0.4">
      <c r="B17" s="58" t="s">
        <v>16</v>
      </c>
      <c r="C17" s="59"/>
      <c r="D17" s="59"/>
      <c r="E17" s="59"/>
      <c r="F17" s="59"/>
      <c r="G17" s="59"/>
      <c r="H17" s="59"/>
      <c r="I17" s="111">
        <f>(I15* O35*O37)+(I16* O36*O37)</f>
        <v>0</v>
      </c>
      <c r="J17" s="112"/>
      <c r="K17" s="112"/>
      <c r="L17" s="113"/>
      <c r="M17" s="51"/>
      <c r="N17" s="44"/>
      <c r="O17" s="44"/>
      <c r="P17" s="51"/>
      <c r="Q17" s="41"/>
      <c r="R17" s="53"/>
      <c r="S17" s="54"/>
      <c r="T17" s="55"/>
      <c r="U17" s="19"/>
      <c r="V17" s="20"/>
      <c r="W17" s="3"/>
      <c r="X17" s="16"/>
      <c r="Y17" s="18"/>
      <c r="Z17" s="19"/>
      <c r="AA17" s="19"/>
      <c r="AB17" s="20"/>
      <c r="AC17" s="3"/>
      <c r="AD17" s="21"/>
    </row>
    <row r="18" spans="2:30" ht="19" thickBot="1" x14ac:dyDescent="0.5">
      <c r="B18" s="9"/>
      <c r="C18" s="34"/>
      <c r="D18" s="36"/>
      <c r="E18" s="34"/>
      <c r="F18" s="34"/>
      <c r="G18" s="34"/>
      <c r="H18" s="40"/>
      <c r="I18" s="40"/>
      <c r="J18" s="40"/>
      <c r="K18" s="49"/>
      <c r="L18" s="45"/>
      <c r="M18" s="50"/>
      <c r="N18" s="44"/>
      <c r="O18" s="44"/>
      <c r="P18" s="44"/>
      <c r="Q18" s="44"/>
      <c r="R18" s="56"/>
      <c r="S18" s="44"/>
      <c r="T18" s="55"/>
      <c r="U18" s="19"/>
      <c r="V18" s="15"/>
      <c r="W18" s="9"/>
      <c r="X18" s="23"/>
      <c r="Y18" s="9"/>
      <c r="Z18" s="19"/>
      <c r="AA18" s="19"/>
      <c r="AB18" s="15"/>
      <c r="AC18" s="9"/>
      <c r="AD18" s="23"/>
    </row>
    <row r="19" spans="2:30" ht="18.5" x14ac:dyDescent="0.45">
      <c r="B19" s="98" t="s">
        <v>11</v>
      </c>
      <c r="C19" s="99"/>
      <c r="D19" s="99"/>
      <c r="E19" s="99"/>
      <c r="F19" s="99"/>
      <c r="G19" s="99"/>
      <c r="H19" s="99"/>
      <c r="I19" s="99"/>
      <c r="J19" s="99"/>
      <c r="K19" s="99"/>
      <c r="L19" s="100"/>
      <c r="M19" s="44"/>
      <c r="N19" s="44"/>
      <c r="O19" s="120"/>
      <c r="P19" s="44"/>
      <c r="Q19" s="44"/>
      <c r="R19" s="44"/>
      <c r="S19" s="44"/>
      <c r="T19" s="44"/>
    </row>
    <row r="20" spans="2:30" ht="33.5" x14ac:dyDescent="0.75">
      <c r="B20" s="91" t="s">
        <v>12</v>
      </c>
      <c r="C20" s="92"/>
      <c r="D20" s="92"/>
      <c r="E20" s="92"/>
      <c r="F20" s="92"/>
      <c r="G20" s="92"/>
      <c r="H20" s="92"/>
      <c r="I20" s="92"/>
      <c r="J20" s="92"/>
      <c r="K20" s="92"/>
      <c r="L20" s="93"/>
      <c r="M20" s="44"/>
      <c r="N20" s="119"/>
      <c r="O20" s="119"/>
      <c r="P20" s="42"/>
      <c r="Q20" s="44"/>
      <c r="R20" s="44"/>
      <c r="S20" s="44"/>
      <c r="T20" s="44"/>
    </row>
    <row r="21" spans="2:30" x14ac:dyDescent="0.35">
      <c r="B21" s="91" t="s">
        <v>17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44"/>
      <c r="N21" s="40"/>
      <c r="O21" s="40"/>
      <c r="P21" s="42"/>
      <c r="Q21" s="42"/>
      <c r="R21" s="42"/>
      <c r="S21" s="42"/>
      <c r="T21" s="42"/>
      <c r="U21" s="5"/>
      <c r="V21" s="5"/>
      <c r="W21" s="5"/>
      <c r="X21" s="5"/>
      <c r="Y21" s="5"/>
      <c r="Z21" s="5"/>
      <c r="AA21" s="5"/>
      <c r="AB21" s="5"/>
      <c r="AC21" s="5"/>
      <c r="AD21" s="24"/>
    </row>
    <row r="22" spans="2:30" x14ac:dyDescent="0.35">
      <c r="B22" s="88" t="s">
        <v>2</v>
      </c>
      <c r="C22" s="89"/>
      <c r="D22" s="89"/>
      <c r="E22" s="89"/>
      <c r="F22" s="89"/>
      <c r="G22" s="89"/>
      <c r="H22" s="89"/>
      <c r="I22" s="89"/>
      <c r="J22" s="89"/>
      <c r="K22" s="89"/>
      <c r="L22" s="90"/>
      <c r="M22" s="44"/>
      <c r="N22" s="40"/>
      <c r="O22" s="40"/>
      <c r="P22" s="41"/>
      <c r="Q22" s="44"/>
      <c r="R22" s="44"/>
      <c r="S22" s="44"/>
      <c r="T22" s="44"/>
    </row>
    <row r="23" spans="2:30" ht="15" thickBot="1" x14ac:dyDescent="0.4">
      <c r="B23" s="26" t="s">
        <v>1</v>
      </c>
      <c r="C23" s="28"/>
      <c r="D23" s="27"/>
      <c r="E23" s="28"/>
      <c r="F23" s="28"/>
      <c r="G23" s="28"/>
      <c r="H23" s="28"/>
      <c r="I23" s="28"/>
      <c r="J23" s="28"/>
      <c r="K23" s="28"/>
      <c r="L23" s="29"/>
      <c r="M23" s="44"/>
      <c r="N23" s="41"/>
      <c r="O23" s="41"/>
      <c r="P23" s="47"/>
      <c r="Q23" s="41"/>
      <c r="R23" s="41"/>
      <c r="S23" s="41"/>
      <c r="T23" s="41"/>
      <c r="U23" s="3"/>
      <c r="V23" s="3"/>
      <c r="W23" s="3"/>
      <c r="X23" s="3"/>
      <c r="Y23" s="3"/>
      <c r="Z23" s="3"/>
      <c r="AA23" s="3"/>
      <c r="AB23" s="3"/>
      <c r="AC23" s="3"/>
    </row>
    <row r="24" spans="2:30" x14ac:dyDescent="0.35">
      <c r="M24" s="44"/>
      <c r="N24" s="42"/>
      <c r="O24" s="42"/>
      <c r="P24" s="44"/>
      <c r="Q24" s="47"/>
      <c r="R24" s="47"/>
      <c r="S24" s="47"/>
      <c r="T24" s="47"/>
      <c r="U24" s="25"/>
      <c r="V24" s="25"/>
      <c r="W24" s="25"/>
      <c r="X24" s="25"/>
      <c r="Y24" s="25"/>
      <c r="Z24" s="25"/>
      <c r="AA24" s="25"/>
      <c r="AB24" s="25"/>
      <c r="AC24" s="25"/>
      <c r="AD24" s="25"/>
    </row>
    <row r="25" spans="2:30" x14ac:dyDescent="0.35">
      <c r="B25" s="44"/>
      <c r="C25" s="44"/>
      <c r="D25" s="48"/>
      <c r="E25" s="44"/>
      <c r="F25" s="44"/>
      <c r="G25" s="44"/>
      <c r="H25" s="44"/>
      <c r="I25" s="44"/>
      <c r="J25" s="44"/>
      <c r="K25" s="44"/>
      <c r="L25" s="44"/>
      <c r="M25" s="44"/>
      <c r="N25" s="42"/>
      <c r="O25" s="42"/>
      <c r="P25" s="44"/>
      <c r="Q25" s="44"/>
      <c r="R25" s="44"/>
      <c r="S25" s="44"/>
      <c r="T25" s="44"/>
    </row>
    <row r="26" spans="2:30" x14ac:dyDescent="0.35">
      <c r="B26" s="44"/>
      <c r="C26" s="44"/>
      <c r="D26" s="48"/>
      <c r="E26" s="44"/>
      <c r="F26" s="44"/>
      <c r="G26" s="44"/>
      <c r="H26" s="44"/>
      <c r="I26" s="44"/>
      <c r="J26" s="44"/>
      <c r="K26" s="44"/>
      <c r="L26" s="44"/>
      <c r="M26" s="121"/>
      <c r="N26" s="7"/>
      <c r="O26" s="7" t="s">
        <v>18</v>
      </c>
      <c r="P26" s="57"/>
      <c r="Q26" s="44"/>
      <c r="R26" s="44"/>
      <c r="S26" s="44"/>
      <c r="T26" s="44"/>
    </row>
    <row r="27" spans="2:30" ht="14.65" customHeight="1" x14ac:dyDescent="0.35">
      <c r="B27" s="44"/>
      <c r="C27" s="44"/>
      <c r="D27" s="48"/>
      <c r="E27" s="44"/>
      <c r="F27" s="44"/>
      <c r="G27" s="44"/>
      <c r="H27" s="44"/>
      <c r="I27" s="44"/>
      <c r="J27" s="44"/>
      <c r="K27" s="44"/>
      <c r="L27" s="44"/>
      <c r="M27" s="121"/>
      <c r="N27" s="7"/>
      <c r="O27" s="122">
        <f>TIME(TRUNC(H8/100),MOD(H8,100),0)+ROUNDDOWN((TRUNC(H8/100)/24)*1,0)</f>
        <v>0</v>
      </c>
      <c r="P27" s="44"/>
      <c r="Q27" s="57"/>
      <c r="R27" s="44"/>
      <c r="S27" s="44"/>
      <c r="T27" s="44"/>
    </row>
    <row r="28" spans="2:30" x14ac:dyDescent="0.35">
      <c r="B28" s="44"/>
      <c r="C28" s="44"/>
      <c r="D28" s="48"/>
      <c r="E28" s="44"/>
      <c r="F28" s="44"/>
      <c r="G28" s="44"/>
      <c r="H28" s="44"/>
      <c r="I28" s="44"/>
      <c r="J28" s="44"/>
      <c r="K28" s="44"/>
      <c r="L28" s="44"/>
      <c r="M28" s="121"/>
      <c r="N28" s="7"/>
      <c r="O28" s="7"/>
      <c r="P28" s="44"/>
      <c r="Q28" s="44"/>
      <c r="R28" s="44"/>
      <c r="S28" s="44"/>
      <c r="T28" s="44"/>
    </row>
    <row r="29" spans="2:30" x14ac:dyDescent="0.35">
      <c r="B29" s="44"/>
      <c r="C29" s="44"/>
      <c r="D29" s="48"/>
      <c r="E29" s="44"/>
      <c r="F29" s="44"/>
      <c r="G29" s="44"/>
      <c r="H29" s="44"/>
      <c r="I29" s="44"/>
      <c r="J29" s="44"/>
      <c r="K29" s="44"/>
      <c r="L29" s="44"/>
      <c r="M29" s="121"/>
      <c r="N29" s="123"/>
      <c r="O29" s="122">
        <f>TIME(TRUNC(H10/100),MOD(H10,100),0)+ROUNDDOWN((TRUNC(H10/100)/24)*1,0)</f>
        <v>0</v>
      </c>
      <c r="P29" s="44"/>
      <c r="Q29" s="44"/>
      <c r="R29" s="44"/>
      <c r="S29" s="44"/>
    </row>
    <row r="30" spans="2:30" x14ac:dyDescent="0.35">
      <c r="B30" s="44"/>
      <c r="C30" s="44"/>
      <c r="D30" s="48"/>
      <c r="E30" s="44"/>
      <c r="F30" s="44"/>
      <c r="G30" s="44"/>
      <c r="H30" s="44"/>
      <c r="I30" s="44"/>
      <c r="J30" s="44"/>
      <c r="K30" s="44"/>
      <c r="L30" s="44"/>
      <c r="M30" s="121"/>
      <c r="N30" s="7"/>
      <c r="O30" s="7"/>
      <c r="P30" s="44"/>
      <c r="Q30" s="44"/>
      <c r="R30" s="44"/>
      <c r="S30" s="44"/>
    </row>
    <row r="31" spans="2:30" x14ac:dyDescent="0.35">
      <c r="B31" s="44"/>
      <c r="C31" s="44"/>
      <c r="D31" s="48"/>
      <c r="E31" s="44"/>
      <c r="F31" s="44"/>
      <c r="G31" s="44"/>
      <c r="H31" s="44"/>
      <c r="I31" s="44"/>
      <c r="J31" s="44"/>
      <c r="K31" s="44"/>
      <c r="L31" s="44"/>
      <c r="M31" s="121"/>
      <c r="N31" s="7"/>
      <c r="O31" s="7"/>
      <c r="P31" s="44"/>
      <c r="Q31" s="44"/>
      <c r="R31" s="44"/>
      <c r="S31" s="44"/>
    </row>
    <row r="32" spans="2:30" x14ac:dyDescent="0.35">
      <c r="B32" s="44"/>
      <c r="C32" s="44"/>
      <c r="D32" s="48"/>
      <c r="E32" s="44"/>
      <c r="F32" s="44"/>
      <c r="G32" s="44"/>
      <c r="H32" s="44"/>
      <c r="I32" s="44"/>
      <c r="J32" s="44"/>
      <c r="K32" s="44"/>
      <c r="L32" s="44"/>
      <c r="M32" s="121"/>
      <c r="N32" s="121"/>
      <c r="O32" s="121"/>
      <c r="P32" s="44"/>
      <c r="Q32" s="44"/>
      <c r="R32" s="44"/>
      <c r="S32" s="44"/>
    </row>
    <row r="33" spans="2:19" x14ac:dyDescent="0.35">
      <c r="B33" s="44"/>
      <c r="C33" s="44"/>
      <c r="D33" s="48"/>
      <c r="E33" s="44"/>
      <c r="F33" s="44"/>
      <c r="G33" s="44"/>
      <c r="H33" s="44"/>
      <c r="I33" s="44"/>
      <c r="J33" s="44"/>
      <c r="K33" s="44"/>
      <c r="L33" s="44"/>
      <c r="M33" s="121"/>
      <c r="N33" s="121"/>
      <c r="O33" s="121"/>
      <c r="P33" s="44"/>
      <c r="Q33" s="44"/>
      <c r="R33" s="44"/>
      <c r="S33" s="44"/>
    </row>
    <row r="34" spans="2:19" x14ac:dyDescent="0.35">
      <c r="E34" s="44"/>
      <c r="F34" s="44"/>
      <c r="G34" s="44"/>
      <c r="H34" s="44"/>
      <c r="I34" s="44"/>
      <c r="J34" s="44"/>
      <c r="K34" s="44"/>
      <c r="L34" s="44"/>
      <c r="M34" s="121"/>
      <c r="N34" s="121"/>
      <c r="O34" s="121"/>
      <c r="P34" s="44"/>
      <c r="Q34" s="44"/>
      <c r="R34" s="44"/>
      <c r="S34" s="44"/>
    </row>
    <row r="35" spans="2:19" ht="14.65" customHeight="1" x14ac:dyDescent="0.35">
      <c r="E35" s="44"/>
      <c r="F35" s="44"/>
      <c r="G35" s="44"/>
      <c r="H35" s="44"/>
      <c r="I35" s="44"/>
      <c r="J35" s="44"/>
      <c r="K35" s="44"/>
      <c r="L35" s="44"/>
      <c r="M35" s="121"/>
      <c r="N35" s="121" t="s">
        <v>25</v>
      </c>
      <c r="O35" s="121">
        <v>127.33</v>
      </c>
      <c r="P35" s="44"/>
      <c r="Q35" s="44"/>
      <c r="R35" s="44"/>
      <c r="S35" s="44"/>
    </row>
    <row r="36" spans="2:19" ht="17" customHeight="1" x14ac:dyDescent="0.35">
      <c r="E36" s="44"/>
      <c r="F36" s="44"/>
      <c r="G36" s="44"/>
      <c r="H36" s="44"/>
      <c r="I36" s="44"/>
      <c r="J36" s="44"/>
      <c r="K36" s="44"/>
      <c r="L36" s="44"/>
      <c r="M36" s="121"/>
      <c r="N36" s="124" t="s">
        <v>24</v>
      </c>
      <c r="O36" s="124">
        <v>289.62</v>
      </c>
      <c r="P36" s="44"/>
      <c r="Q36" s="44"/>
      <c r="R36" s="44"/>
      <c r="S36" s="44"/>
    </row>
    <row r="37" spans="2:19" ht="16.149999999999999" customHeight="1" x14ac:dyDescent="0.35">
      <c r="E37" s="44"/>
      <c r="F37" s="44"/>
      <c r="G37" s="44"/>
      <c r="H37" s="44"/>
      <c r="I37" s="44"/>
      <c r="J37" s="44"/>
      <c r="K37" s="44"/>
      <c r="L37" s="44"/>
      <c r="M37" s="121"/>
      <c r="N37" s="125" t="s">
        <v>14</v>
      </c>
      <c r="O37" s="126">
        <v>1.5169710000000001</v>
      </c>
      <c r="P37" s="44"/>
      <c r="Q37" s="44"/>
      <c r="R37" s="44"/>
      <c r="S37" s="44"/>
    </row>
    <row r="38" spans="2:19" ht="16.25" customHeight="1" x14ac:dyDescent="0.35">
      <c r="E38" s="44"/>
      <c r="F38" s="44"/>
      <c r="G38" s="44"/>
      <c r="H38" s="44"/>
      <c r="I38" s="44"/>
      <c r="J38" s="44"/>
      <c r="K38" s="44"/>
      <c r="L38" s="44"/>
      <c r="M38" s="121"/>
      <c r="N38" s="127"/>
      <c r="O38" s="127"/>
      <c r="P38" s="44"/>
      <c r="Q38" s="44"/>
      <c r="R38" s="44"/>
      <c r="S38" s="44"/>
    </row>
    <row r="39" spans="2:19" ht="16.5" customHeight="1" x14ac:dyDescent="0.35"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2:19" x14ac:dyDescent="0.35"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</row>
    <row r="41" spans="2:19" ht="16.5" customHeight="1" x14ac:dyDescent="0.35"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</row>
  </sheetData>
  <sheetProtection algorithmName="SHA-512" hashValue="AEWHwK16BIFTDQNIpcFOrGlv/giATg+rNXOCYm8FUrhvUSf6e39KMfKfPR30SiE928ElCQvZvEuf0nWcdhAbxA==" saltValue="NCEj1iC05t3Fw/RmAenm+Q==" spinCount="100000" sheet="1" selectLockedCells="1"/>
  <mergeCells count="30">
    <mergeCell ref="B22:L22"/>
    <mergeCell ref="B20:L20"/>
    <mergeCell ref="B11:H11"/>
    <mergeCell ref="I11:L11"/>
    <mergeCell ref="I10:L10"/>
    <mergeCell ref="B21:L21"/>
    <mergeCell ref="B19:L19"/>
    <mergeCell ref="B10:G10"/>
    <mergeCell ref="B12:H12"/>
    <mergeCell ref="I12:L12"/>
    <mergeCell ref="I15:L15"/>
    <mergeCell ref="I16:L16"/>
    <mergeCell ref="I17:L17"/>
    <mergeCell ref="B14:L14"/>
    <mergeCell ref="B15:H15"/>
    <mergeCell ref="B16:H16"/>
    <mergeCell ref="B17:H17"/>
    <mergeCell ref="B1:L1"/>
    <mergeCell ref="P7:Q7"/>
    <mergeCell ref="B9:G9"/>
    <mergeCell ref="B8:G8"/>
    <mergeCell ref="B4:C4"/>
    <mergeCell ref="D4:L4"/>
    <mergeCell ref="D5:L5"/>
    <mergeCell ref="B7:H7"/>
    <mergeCell ref="I7:L7"/>
    <mergeCell ref="I8:L8"/>
    <mergeCell ref="I9:L9"/>
    <mergeCell ref="B2:L2"/>
    <mergeCell ref="D3:L3"/>
  </mergeCells>
  <pageMargins left="0.7" right="0.7" top="0.75" bottom="0.75" header="0.3" footer="0.3"/>
  <pageSetup paperSize="9" scale="49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13c4e7-c6fe-47f6-b16c-704119fa4fe4" xsi:nil="true"/>
    <lcf76f155ced4ddcb4097134ff3c332f xmlns="757a9596-9e5e-45d3-ae4c-05baa65b727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71825BBB10184D8E40C2AFC972F65D" ma:contentTypeVersion="13" ma:contentTypeDescription="Opret et nyt dokument." ma:contentTypeScope="" ma:versionID="6cdf258e064214fba53a1f7c29e509a1">
  <xsd:schema xmlns:xsd="http://www.w3.org/2001/XMLSchema" xmlns:xs="http://www.w3.org/2001/XMLSchema" xmlns:p="http://schemas.microsoft.com/office/2006/metadata/properties" xmlns:ns2="757a9596-9e5e-45d3-ae4c-05baa65b7273" xmlns:ns3="3413c4e7-c6fe-47f6-b16c-704119fa4fe4" targetNamespace="http://schemas.microsoft.com/office/2006/metadata/properties" ma:root="true" ma:fieldsID="89b9ec4184297bff16e8a519fca58705" ns2:_="" ns3:_="">
    <xsd:import namespace="757a9596-9e5e-45d3-ae4c-05baa65b7273"/>
    <xsd:import namespace="3413c4e7-c6fe-47f6-b16c-704119fa4fe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a9596-9e5e-45d3-ae4c-05baa65b72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ledmærker" ma:readOnly="false" ma:fieldId="{5cf76f15-5ced-4ddc-b409-7134ff3c332f}" ma:taxonomyMulti="true" ma:sspId="99e2878a-b51a-4a91-9340-6ab835966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3c4e7-c6fe-47f6-b16c-704119fa4fe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80a0c4-9816-468e-aa61-4dfb09e4fcd1}" ma:internalName="TaxCatchAll" ma:showField="CatchAllData" ma:web="3413c4e7-c6fe-47f6-b16c-704119fa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5E3EF1-6831-490A-AA1D-D0005905F668}">
  <ds:schemaRefs>
    <ds:schemaRef ds:uri="http://schemas.microsoft.com/office/2006/metadata/properties"/>
    <ds:schemaRef ds:uri="http://schemas.microsoft.com/office/infopath/2007/PartnerControls"/>
    <ds:schemaRef ds:uri="3413c4e7-c6fe-47f6-b16c-704119fa4fe4"/>
    <ds:schemaRef ds:uri="757a9596-9e5e-45d3-ae4c-05baa65b7273"/>
  </ds:schemaRefs>
</ds:datastoreItem>
</file>

<file path=customXml/itemProps2.xml><?xml version="1.0" encoding="utf-8"?>
<ds:datastoreItem xmlns:ds="http://schemas.openxmlformats.org/officeDocument/2006/customXml" ds:itemID="{48BE19AF-35A4-4894-A3B0-F1C0E0AA32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a9596-9e5e-45d3-ae4c-05baa65b7273"/>
    <ds:schemaRef ds:uri="3413c4e7-c6fe-47f6-b16c-704119fa4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F088A-7666-44A5-8359-C1520FF5A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Inger Bjerrum Bentzon</dc:creator>
  <cp:lastModifiedBy>DMpF</cp:lastModifiedBy>
  <cp:lastPrinted>2019-10-23T07:38:41Z</cp:lastPrinted>
  <dcterms:created xsi:type="dcterms:W3CDTF">2015-06-05T18:19:34Z</dcterms:created>
  <dcterms:modified xsi:type="dcterms:W3CDTF">2023-07-05T12:58:30Z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0x010100B871825BBB10184D8E40C2AFC972F65D</vt:lpwstr>
  </property>
  <property fmtid="{D5CDD505-2E9C-101B-9397-08002B2CF9AE}" pid="3" name="Order">
    <vt:r8>364500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